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Wydzial Pomocy Technicznej\P_T_F_E__ 2_0_2_1___2_0_2_7\PROGRAM\SZOP\SZOP PT FE_tekst\"/>
    </mc:Choice>
  </mc:AlternateContent>
  <xr:revisionPtr revIDLastSave="0" documentId="8_{7C1978ED-D125-48D9-9A53-EFD44696C4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1" sheetId="1" r:id="rId1"/>
    <sheet name="Załącznik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1" l="1"/>
  <c r="K24" i="1"/>
  <c r="J24" i="1"/>
  <c r="I24" i="1"/>
  <c r="F24" i="1"/>
  <c r="D24" i="1"/>
  <c r="O20" i="1"/>
  <c r="K20" i="1"/>
  <c r="J20" i="1"/>
  <c r="I20" i="1"/>
  <c r="F20" i="1"/>
  <c r="D20" i="1"/>
  <c r="O19" i="1"/>
  <c r="K19" i="1"/>
  <c r="J19" i="1"/>
  <c r="I19" i="1"/>
  <c r="F19" i="1"/>
  <c r="D19" i="1"/>
  <c r="O15" i="1"/>
  <c r="K15" i="1"/>
  <c r="J15" i="1"/>
  <c r="I15" i="1"/>
  <c r="F15" i="1"/>
  <c r="D15" i="1"/>
  <c r="O14" i="1"/>
  <c r="K14" i="1"/>
  <c r="J14" i="1"/>
  <c r="I14" i="1"/>
  <c r="F14" i="1"/>
  <c r="D14" i="1"/>
  <c r="O10" i="1"/>
  <c r="K10" i="1"/>
  <c r="J10" i="1"/>
  <c r="I10" i="1"/>
  <c r="F10" i="1"/>
  <c r="D10" i="1"/>
  <c r="O9" i="1"/>
  <c r="K9" i="1"/>
  <c r="J9" i="1"/>
  <c r="I9" i="1"/>
  <c r="F9" i="1"/>
  <c r="D9" i="1"/>
</calcChain>
</file>

<file path=xl/sharedStrings.xml><?xml version="1.0" encoding="utf-8"?>
<sst xmlns="http://schemas.openxmlformats.org/spreadsheetml/2006/main" count="100" uniqueCount="60">
  <si>
    <t>Priorytet</t>
  </si>
  <si>
    <t>(numer)</t>
  </si>
  <si>
    <t>Cel szczegółowy</t>
  </si>
  <si>
    <t>Kategorie regionów</t>
  </si>
  <si>
    <t>Wsparcie UE</t>
  </si>
  <si>
    <t>Wkład krajowy</t>
  </si>
  <si>
    <t>Krajowe środki publiczne</t>
  </si>
  <si>
    <t>Krajowe środki prywatne</t>
  </si>
  <si>
    <t>Finansowanie ogółem</t>
  </si>
  <si>
    <t>Wkład EBI</t>
  </si>
  <si>
    <t>ogółem</t>
  </si>
  <si>
    <t>FS</t>
  </si>
  <si>
    <t>EFRR</t>
  </si>
  <si>
    <t>EFS+</t>
  </si>
  <si>
    <t>FST (*)</t>
  </si>
  <si>
    <t>budżet</t>
  </si>
  <si>
    <t>państwa (**)</t>
  </si>
  <si>
    <t>budżet JST</t>
  </si>
  <si>
    <t>inne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</si>
  <si>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</si>
  <si>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</si>
  <si>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</si>
  <si>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</si>
  <si>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</si>
  <si>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</si>
  <si>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</si>
  <si>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</si>
  <si>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</si>
  <si>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</si>
  <si>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</si>
  <si>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</si>
  <si>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</si>
  <si>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=b+c+d+e</t>
  </si>
  <si>
    <t>=g+k</t>
  </si>
  <si>
    <t>Priorytet 1</t>
  </si>
  <si>
    <t>Nie dotyczy/ Pomoc techniczna</t>
  </si>
  <si>
    <t>słabiej rozwinięte</t>
  </si>
  <si>
    <t>lepiej rozwinięty</t>
  </si>
  <si>
    <t>w okresie przejściowym</t>
  </si>
  <si>
    <t>Ogółem</t>
  </si>
  <si>
    <t>Działanie 1.1</t>
  </si>
  <si>
    <t>Priorytet 2</t>
  </si>
  <si>
    <t>Działanie 2.1</t>
  </si>
  <si>
    <t>Priorytet 3</t>
  </si>
  <si>
    <t>RAZEM</t>
  </si>
  <si>
    <t>ND</t>
  </si>
  <si>
    <t>=h+i+j</t>
  </si>
  <si>
    <t>=a+f</t>
  </si>
  <si>
    <t>Działanie 3.1</t>
  </si>
  <si>
    <t>Cel Polityki</t>
  </si>
  <si>
    <t>Działanie</t>
  </si>
  <si>
    <t>Zakres interwencji</t>
  </si>
  <si>
    <t>(kod)</t>
  </si>
  <si>
    <t>Orientacyjna alokacja UE (EUR)</t>
  </si>
  <si>
    <t>PT - Pomoc Techniczna</t>
  </si>
  <si>
    <t>PT.1 - Pomoc Techniczna</t>
  </si>
  <si>
    <t>180 - Przygotowanie, wdrażanie, monitorowanie i kontrola</t>
  </si>
  <si>
    <t>181 - Ewaluacja i badania, gromadzenie danych</t>
  </si>
  <si>
    <t>182 - Wzmocnienie potencjału instytucji państwa członkowskiego, beneficjentów i odpowiednich partnerów</t>
  </si>
  <si>
    <t>179 - Informacja i komunikacja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</si>
</sst>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440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F3F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vertical="center" textRotation="90" wrapText="1"/>
    </xf>
    <xf numFmtId="0" fontId="0" fillId="2" borderId="6" xfId="0" applyFill="1" applyBorder="1" applyAlignment="1">
      <alignment vertical="center" textRotation="90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3" fillId="4" borderId="9" xfId="0" applyNumberFormat="1" applyFont="1" applyFill="1" applyBorder="1" applyAlignment="1">
      <alignment horizontal="right" vertical="center" wrapText="1"/>
    </xf>
    <xf numFmtId="4" fontId="4" fillId="4" borderId="9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4" fontId="4" fillId="3" borderId="13" xfId="0" applyNumberFormat="1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3" xfId="0" applyFont="1" applyBorder="1"/>
    <xf numFmtId="4" fontId="1" fillId="0" borderId="13" xfId="0" applyNumberFormat="1" applyFont="1" applyBorder="1"/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workbookViewId="0">
      <selection activeCell="I1" sqref="I1"/>
    </sheetView>
  </sheetViews>
  <sheetFormatPr defaultRowHeight="15" x14ac:dyDescent="0.25"/>
  <cols>
    <col min="1" max="1" width="12.5703125" customWidth="1"/>
    <col min="2" max="2" width="12.140625" customWidth="1"/>
    <col min="3" max="3" width="14.5703125" customWidth="1"/>
    <col min="4" max="4" width="15.42578125" customWidth="1"/>
    <col min="6" max="6" width="14" bestFit="1" customWidth="1"/>
    <col min="9" max="9" width="19.28515625" customWidth="1"/>
    <col min="10" max="10" width="13.5703125" customWidth="1"/>
    <col min="11" max="11" width="13.5703125" bestFit="1" customWidth="1"/>
    <col min="15" max="15" width="13.5703125" bestFit="1" customWidth="1"/>
  </cols>
  <sheetData>
    <row r="1" spans="1:16" ht="63.75" thickBot="1" x14ac:dyDescent="0.3">
      <c r="A1" s="1" t="s">
        <v>0</v>
      </c>
      <c r="B1" s="5" t="s">
        <v>2</v>
      </c>
      <c r="C1" s="61" t="s">
        <v>3</v>
      </c>
      <c r="D1" s="64" t="s">
        <v>4</v>
      </c>
      <c r="E1" s="65"/>
      <c r="F1" s="65"/>
      <c r="G1" s="65"/>
      <c r="H1" s="66"/>
      <c r="I1" s="9" t="s">
        <v>5</v>
      </c>
      <c r="J1" s="64" t="s">
        <v>6</v>
      </c>
      <c r="K1" s="65"/>
      <c r="L1" s="65"/>
      <c r="M1" s="66"/>
      <c r="N1" s="54" t="s">
        <v>7</v>
      </c>
      <c r="O1" s="54" t="s">
        <v>8</v>
      </c>
      <c r="P1" s="54" t="s">
        <v>9</v>
      </c>
    </row>
    <row r="2" spans="1:16" ht="30" x14ac:dyDescent="0.25">
      <c r="A2" s="2" t="s">
        <v>1</v>
      </c>
      <c r="B2" s="6" t="s">
        <v>1</v>
      </c>
      <c r="C2" s="62"/>
      <c r="D2" s="54" t="s">
        <v>10</v>
      </c>
      <c r="E2" s="54" t="s">
        <v>11</v>
      </c>
      <c r="F2" s="54" t="s">
        <v>12</v>
      </c>
      <c r="G2" s="54" t="s">
        <v>13</v>
      </c>
      <c r="H2" s="54" t="s">
        <v>14</v>
      </c>
      <c r="I2" s="54" t="s">
        <v>10</v>
      </c>
      <c r="J2" s="54" t="s">
        <v>10</v>
      </c>
      <c r="K2" s="10" t="s">
        <v>15</v>
      </c>
      <c r="L2" s="54" t="s">
        <v>17</v>
      </c>
      <c r="M2" s="54" t="s">
        <v>18</v>
      </c>
      <c r="N2" s="55"/>
      <c r="O2" s="55"/>
      <c r="P2" s="55"/>
    </row>
    <row r="3" spans="1:16" ht="15.75" thickBot="1" x14ac:dyDescent="0.3">
      <c r="A3" s="3"/>
      <c r="B3" s="7"/>
      <c r="C3" s="62"/>
      <c r="D3" s="57"/>
      <c r="E3" s="57"/>
      <c r="F3" s="57"/>
      <c r="G3" s="57"/>
      <c r="H3" s="57"/>
      <c r="I3" s="57"/>
      <c r="J3" s="57"/>
      <c r="K3" s="11" t="s">
        <v>16</v>
      </c>
      <c r="L3" s="57"/>
      <c r="M3" s="57"/>
      <c r="N3" s="56"/>
      <c r="O3" s="56"/>
      <c r="P3" s="56"/>
    </row>
    <row r="4" spans="1:16" ht="15.75" thickBot="1" x14ac:dyDescent="0.3">
      <c r="A4" s="3"/>
      <c r="B4" s="7"/>
      <c r="C4" s="62"/>
      <c r="D4" s="11" t="s">
        <v>19</v>
      </c>
      <c r="E4" s="11" t="s">
        <v>20</v>
      </c>
      <c r="F4" s="11" t="s">
        <v>21</v>
      </c>
      <c r="G4" s="11" t="s">
        <v>22</v>
      </c>
      <c r="H4" s="11" t="s">
        <v>23</v>
      </c>
      <c r="I4" s="11" t="s">
        <v>24</v>
      </c>
      <c r="J4" s="11" t="s">
        <v>25</v>
      </c>
      <c r="K4" s="11" t="s">
        <v>26</v>
      </c>
      <c r="L4" s="11" t="s">
        <v>27</v>
      </c>
      <c r="M4" s="11" t="s">
        <v>28</v>
      </c>
      <c r="N4" s="11" t="s">
        <v>29</v>
      </c>
      <c r="O4" s="11" t="s">
        <v>30</v>
      </c>
      <c r="P4" s="11" t="s">
        <v>31</v>
      </c>
    </row>
    <row r="5" spans="1:16" ht="15.75" thickBot="1" x14ac:dyDescent="0.3">
      <c r="A5" s="4"/>
      <c r="B5" s="8"/>
      <c r="C5" s="63"/>
      <c r="D5" s="10" t="s">
        <v>32</v>
      </c>
      <c r="E5" s="12"/>
      <c r="F5" s="12"/>
      <c r="G5" s="12"/>
      <c r="H5" s="13"/>
      <c r="I5" s="11" t="s">
        <v>33</v>
      </c>
      <c r="J5" s="33" t="s">
        <v>46</v>
      </c>
      <c r="K5" s="13"/>
      <c r="L5" s="13"/>
      <c r="M5" s="13"/>
      <c r="N5" s="13"/>
      <c r="O5" s="33" t="s">
        <v>47</v>
      </c>
      <c r="P5" s="13"/>
    </row>
    <row r="6" spans="1:16" ht="30.75" thickBot="1" x14ac:dyDescent="0.3">
      <c r="A6" s="58" t="s">
        <v>34</v>
      </c>
      <c r="B6" s="58" t="s">
        <v>35</v>
      </c>
      <c r="C6" s="14" t="s">
        <v>36</v>
      </c>
      <c r="D6" s="34">
        <v>317058824</v>
      </c>
      <c r="E6" s="15"/>
      <c r="F6" s="34">
        <v>317058824</v>
      </c>
      <c r="G6" s="15"/>
      <c r="H6" s="16"/>
      <c r="I6" s="34">
        <v>55951558</v>
      </c>
      <c r="J6" s="34">
        <v>55951558</v>
      </c>
      <c r="K6" s="34">
        <v>55951558</v>
      </c>
      <c r="L6" s="16"/>
      <c r="M6" s="16"/>
      <c r="N6" s="16"/>
      <c r="O6" s="34">
        <v>373010382</v>
      </c>
      <c r="P6" s="16"/>
    </row>
    <row r="7" spans="1:16" ht="30.75" thickBot="1" x14ac:dyDescent="0.3">
      <c r="A7" s="59"/>
      <c r="B7" s="59"/>
      <c r="C7" s="14" t="s">
        <v>37</v>
      </c>
      <c r="D7" s="34">
        <v>22647059</v>
      </c>
      <c r="E7" s="17"/>
      <c r="F7" s="34">
        <v>22647059</v>
      </c>
      <c r="G7" s="17"/>
      <c r="H7" s="17"/>
      <c r="I7" s="34">
        <v>22647059</v>
      </c>
      <c r="J7" s="34">
        <v>22647059</v>
      </c>
      <c r="K7" s="34">
        <v>22647059</v>
      </c>
      <c r="L7" s="17"/>
      <c r="M7" s="17"/>
      <c r="N7" s="17"/>
      <c r="O7" s="34">
        <v>45294118</v>
      </c>
      <c r="P7" s="16"/>
    </row>
    <row r="8" spans="1:16" ht="30.75" thickBot="1" x14ac:dyDescent="0.3">
      <c r="A8" s="59"/>
      <c r="B8" s="59"/>
      <c r="C8" s="14" t="s">
        <v>38</v>
      </c>
      <c r="D8" s="34">
        <v>45294117</v>
      </c>
      <c r="E8" s="17"/>
      <c r="F8" s="34">
        <v>45294117</v>
      </c>
      <c r="G8" s="17"/>
      <c r="H8" s="17"/>
      <c r="I8" s="34">
        <v>19411765</v>
      </c>
      <c r="J8" s="34">
        <v>19411765</v>
      </c>
      <c r="K8" s="34">
        <v>19411765</v>
      </c>
      <c r="L8" s="17"/>
      <c r="M8" s="17"/>
      <c r="N8" s="17"/>
      <c r="O8" s="34">
        <v>64705882</v>
      </c>
      <c r="P8" s="16"/>
    </row>
    <row r="9" spans="1:16" ht="15.75" thickBot="1" x14ac:dyDescent="0.3">
      <c r="A9" s="60"/>
      <c r="B9" s="60"/>
      <c r="C9" s="38" t="s">
        <v>39</v>
      </c>
      <c r="D9" s="35">
        <f>SUM(D6:D8)</f>
        <v>385000000</v>
      </c>
      <c r="E9" s="18"/>
      <c r="F9" s="35">
        <f>SUM(F6:F8)</f>
        <v>385000000</v>
      </c>
      <c r="G9" s="18"/>
      <c r="H9" s="18"/>
      <c r="I9" s="35">
        <f>SUM(I6:I8)</f>
        <v>98010382</v>
      </c>
      <c r="J9" s="35">
        <f>SUM(J6:J8)</f>
        <v>98010382</v>
      </c>
      <c r="K9" s="35">
        <f>SUM(K6:K8)</f>
        <v>98010382</v>
      </c>
      <c r="L9" s="18"/>
      <c r="M9" s="18"/>
      <c r="N9" s="18"/>
      <c r="O9" s="35">
        <f>SUM(O6:O8)</f>
        <v>483010382</v>
      </c>
      <c r="P9" s="19"/>
    </row>
    <row r="10" spans="1:16" ht="45.75" thickBot="1" x14ac:dyDescent="0.3">
      <c r="A10" s="20" t="s">
        <v>40</v>
      </c>
      <c r="B10" s="17" t="s">
        <v>35</v>
      </c>
      <c r="C10" s="38" t="s">
        <v>39</v>
      </c>
      <c r="D10" s="35">
        <f>D9</f>
        <v>385000000</v>
      </c>
      <c r="E10" s="18"/>
      <c r="F10" s="35">
        <f>F9</f>
        <v>385000000</v>
      </c>
      <c r="G10" s="18"/>
      <c r="H10" s="18"/>
      <c r="I10" s="35">
        <f>I9</f>
        <v>98010382</v>
      </c>
      <c r="J10" s="35">
        <f>J9</f>
        <v>98010382</v>
      </c>
      <c r="K10" s="35">
        <f>K9</f>
        <v>98010382</v>
      </c>
      <c r="L10" s="18"/>
      <c r="M10" s="18"/>
      <c r="N10" s="18"/>
      <c r="O10" s="35">
        <f>O9</f>
        <v>483010382</v>
      </c>
      <c r="P10" s="18"/>
    </row>
    <row r="11" spans="1:16" ht="30.75" thickBot="1" x14ac:dyDescent="0.3">
      <c r="A11" s="70" t="s">
        <v>41</v>
      </c>
      <c r="B11" s="70" t="s">
        <v>35</v>
      </c>
      <c r="C11" s="14" t="s">
        <v>36</v>
      </c>
      <c r="D11" s="34">
        <v>115294118</v>
      </c>
      <c r="E11" s="16"/>
      <c r="F11" s="34">
        <v>115294118</v>
      </c>
      <c r="G11" s="16"/>
      <c r="H11" s="16"/>
      <c r="I11" s="34">
        <v>20346021</v>
      </c>
      <c r="J11" s="34">
        <v>20346021</v>
      </c>
      <c r="K11" s="34">
        <v>20346021</v>
      </c>
      <c r="L11" s="16"/>
      <c r="M11" s="16"/>
      <c r="N11" s="16"/>
      <c r="O11" s="34">
        <v>135640139</v>
      </c>
      <c r="P11" s="16"/>
    </row>
    <row r="12" spans="1:16" ht="30.75" thickBot="1" x14ac:dyDescent="0.3">
      <c r="A12" s="59"/>
      <c r="B12" s="59"/>
      <c r="C12" s="14" t="s">
        <v>37</v>
      </c>
      <c r="D12" s="34">
        <v>8235294</v>
      </c>
      <c r="E12" s="16"/>
      <c r="F12" s="34">
        <v>8235294</v>
      </c>
      <c r="G12" s="16"/>
      <c r="H12" s="16"/>
      <c r="I12" s="34">
        <v>8235294</v>
      </c>
      <c r="J12" s="34">
        <v>8235294</v>
      </c>
      <c r="K12" s="34">
        <v>8235294</v>
      </c>
      <c r="L12" s="16"/>
      <c r="M12" s="16"/>
      <c r="N12" s="16"/>
      <c r="O12" s="34">
        <v>16470588</v>
      </c>
      <c r="P12" s="16"/>
    </row>
    <row r="13" spans="1:16" ht="30.75" thickBot="1" x14ac:dyDescent="0.3">
      <c r="A13" s="59"/>
      <c r="B13" s="59"/>
      <c r="C13" s="14" t="s">
        <v>38</v>
      </c>
      <c r="D13" s="34">
        <v>16470588</v>
      </c>
      <c r="E13" s="16"/>
      <c r="F13" s="34">
        <v>16470588</v>
      </c>
      <c r="G13" s="16"/>
      <c r="H13" s="16"/>
      <c r="I13" s="34">
        <v>7058824</v>
      </c>
      <c r="J13" s="34">
        <v>7058824</v>
      </c>
      <c r="K13" s="34">
        <v>7058824</v>
      </c>
      <c r="L13" s="16"/>
      <c r="M13" s="16"/>
      <c r="N13" s="16"/>
      <c r="O13" s="34">
        <v>23529412</v>
      </c>
      <c r="P13" s="16"/>
    </row>
    <row r="14" spans="1:16" ht="15.75" thickBot="1" x14ac:dyDescent="0.3">
      <c r="A14" s="60"/>
      <c r="B14" s="60"/>
      <c r="C14" s="21" t="s">
        <v>39</v>
      </c>
      <c r="D14" s="35">
        <f>SUM(D11:D13)</f>
        <v>140000000</v>
      </c>
      <c r="E14" s="19"/>
      <c r="F14" s="35">
        <f>SUM(F11:F13)</f>
        <v>140000000</v>
      </c>
      <c r="G14" s="16"/>
      <c r="H14" s="16"/>
      <c r="I14" s="35">
        <f>SUM(I11:I13)</f>
        <v>35640139</v>
      </c>
      <c r="J14" s="35">
        <f>SUM(J11:J13)</f>
        <v>35640139</v>
      </c>
      <c r="K14" s="35">
        <f>SUM(K11:K13)</f>
        <v>35640139</v>
      </c>
      <c r="L14" s="16"/>
      <c r="M14" s="16"/>
      <c r="N14" s="16"/>
      <c r="O14" s="35">
        <f>SUM(O11:O13)</f>
        <v>175640139</v>
      </c>
      <c r="P14" s="16"/>
    </row>
    <row r="15" spans="1:16" ht="45.75" thickBot="1" x14ac:dyDescent="0.3">
      <c r="A15" s="22" t="s">
        <v>42</v>
      </c>
      <c r="B15" s="23" t="s">
        <v>35</v>
      </c>
      <c r="C15" s="21" t="s">
        <v>39</v>
      </c>
      <c r="D15" s="35">
        <f>D14</f>
        <v>140000000</v>
      </c>
      <c r="E15" s="19"/>
      <c r="F15" s="35">
        <f>F14</f>
        <v>140000000</v>
      </c>
      <c r="G15" s="16"/>
      <c r="H15" s="16"/>
      <c r="I15" s="35">
        <f>I14</f>
        <v>35640139</v>
      </c>
      <c r="J15" s="35">
        <f>J14</f>
        <v>35640139</v>
      </c>
      <c r="K15" s="35">
        <f>K14</f>
        <v>35640139</v>
      </c>
      <c r="L15" s="16"/>
      <c r="M15" s="16"/>
      <c r="N15" s="16"/>
      <c r="O15" s="35">
        <f>O14</f>
        <v>175640139</v>
      </c>
      <c r="P15" s="16"/>
    </row>
    <row r="16" spans="1:16" ht="30.75" thickBot="1" x14ac:dyDescent="0.3">
      <c r="A16" s="58" t="s">
        <v>43</v>
      </c>
      <c r="B16" s="58" t="s">
        <v>35</v>
      </c>
      <c r="C16" s="14" t="s">
        <v>36</v>
      </c>
      <c r="D16" s="34">
        <v>20588235</v>
      </c>
      <c r="E16" s="16"/>
      <c r="F16" s="34">
        <v>20588235</v>
      </c>
      <c r="G16" s="16"/>
      <c r="H16" s="16"/>
      <c r="I16" s="34">
        <v>3633218</v>
      </c>
      <c r="J16" s="34">
        <v>3633218</v>
      </c>
      <c r="K16" s="34">
        <v>3633218</v>
      </c>
      <c r="L16" s="16"/>
      <c r="M16" s="16"/>
      <c r="N16" s="16"/>
      <c r="O16" s="34">
        <v>24221453</v>
      </c>
      <c r="P16" s="16"/>
    </row>
    <row r="17" spans="1:16" ht="30.75" thickBot="1" x14ac:dyDescent="0.3">
      <c r="A17" s="59"/>
      <c r="B17" s="59"/>
      <c r="C17" s="14" t="s">
        <v>37</v>
      </c>
      <c r="D17" s="34">
        <v>1470588</v>
      </c>
      <c r="E17" s="16"/>
      <c r="F17" s="34">
        <v>1470588</v>
      </c>
      <c r="G17" s="16"/>
      <c r="H17" s="16"/>
      <c r="I17" s="34">
        <v>1470588</v>
      </c>
      <c r="J17" s="34">
        <v>1470588</v>
      </c>
      <c r="K17" s="34">
        <v>1470588</v>
      </c>
      <c r="L17" s="16"/>
      <c r="M17" s="16"/>
      <c r="N17" s="16"/>
      <c r="O17" s="34">
        <v>2941176</v>
      </c>
      <c r="P17" s="16"/>
    </row>
    <row r="18" spans="1:16" ht="30.75" thickBot="1" x14ac:dyDescent="0.3">
      <c r="A18" s="59"/>
      <c r="B18" s="59"/>
      <c r="C18" s="14" t="s">
        <v>38</v>
      </c>
      <c r="D18" s="34">
        <v>2941177</v>
      </c>
      <c r="E18" s="16"/>
      <c r="F18" s="34">
        <v>2941177</v>
      </c>
      <c r="G18" s="16"/>
      <c r="H18" s="16"/>
      <c r="I18" s="34">
        <v>1260505</v>
      </c>
      <c r="J18" s="34">
        <v>1260505</v>
      </c>
      <c r="K18" s="34">
        <v>1260505</v>
      </c>
      <c r="L18" s="16"/>
      <c r="M18" s="16"/>
      <c r="N18" s="16"/>
      <c r="O18" s="34">
        <v>4201682</v>
      </c>
      <c r="P18" s="16"/>
    </row>
    <row r="19" spans="1:16" ht="15.75" thickBot="1" x14ac:dyDescent="0.3">
      <c r="A19" s="59"/>
      <c r="B19" s="59"/>
      <c r="C19" s="24" t="s">
        <v>39</v>
      </c>
      <c r="D19" s="39">
        <f>SUM(D16:D18)</f>
        <v>25000000</v>
      </c>
      <c r="E19" s="25"/>
      <c r="F19" s="39">
        <f>SUM(F16:F18)</f>
        <v>25000000</v>
      </c>
      <c r="G19" s="26"/>
      <c r="H19" s="26"/>
      <c r="I19" s="39">
        <f>SUM(I16:I18)</f>
        <v>6364311</v>
      </c>
      <c r="J19" s="39">
        <f>SUM(J16:J18)</f>
        <v>6364311</v>
      </c>
      <c r="K19" s="39">
        <f>SUM(K16:K18)</f>
        <v>6364311</v>
      </c>
      <c r="L19" s="26"/>
      <c r="M19" s="26"/>
      <c r="N19" s="26"/>
      <c r="O19" s="39">
        <f>SUM(O16:O18)</f>
        <v>31364311</v>
      </c>
      <c r="P19" s="26"/>
    </row>
    <row r="20" spans="1:16" ht="59.25" customHeight="1" thickBot="1" x14ac:dyDescent="0.3">
      <c r="A20" s="40" t="s">
        <v>48</v>
      </c>
      <c r="B20" s="40" t="s">
        <v>35</v>
      </c>
      <c r="C20" s="41" t="s">
        <v>39</v>
      </c>
      <c r="D20" s="42">
        <f>D19</f>
        <v>25000000</v>
      </c>
      <c r="E20" s="43"/>
      <c r="F20" s="42">
        <f>F19</f>
        <v>25000000</v>
      </c>
      <c r="G20" s="44"/>
      <c r="H20" s="44"/>
      <c r="I20" s="42">
        <f>I19</f>
        <v>6364311</v>
      </c>
      <c r="J20" s="42">
        <f>J19</f>
        <v>6364311</v>
      </c>
      <c r="K20" s="42">
        <f>K19</f>
        <v>6364311</v>
      </c>
      <c r="L20" s="44"/>
      <c r="M20" s="44"/>
      <c r="N20" s="44"/>
      <c r="O20" s="42">
        <f>O19</f>
        <v>31364311</v>
      </c>
      <c r="P20" s="44"/>
    </row>
    <row r="21" spans="1:16" ht="30.75" thickBot="1" x14ac:dyDescent="0.3">
      <c r="A21" s="67" t="s">
        <v>44</v>
      </c>
      <c r="B21" s="67" t="s">
        <v>45</v>
      </c>
      <c r="C21" s="27" t="s">
        <v>36</v>
      </c>
      <c r="D21" s="36">
        <v>452941177</v>
      </c>
      <c r="E21" s="28"/>
      <c r="F21" s="36">
        <v>452941177</v>
      </c>
      <c r="G21" s="28"/>
      <c r="H21" s="28"/>
      <c r="I21" s="36">
        <v>79930797</v>
      </c>
      <c r="J21" s="36">
        <v>79930797</v>
      </c>
      <c r="K21" s="36">
        <v>79930797</v>
      </c>
      <c r="L21" s="28"/>
      <c r="M21" s="28"/>
      <c r="N21" s="28"/>
      <c r="O21" s="36">
        <v>532871974</v>
      </c>
      <c r="P21" s="28"/>
    </row>
    <row r="22" spans="1:16" ht="30.75" thickBot="1" x14ac:dyDescent="0.3">
      <c r="A22" s="67"/>
      <c r="B22" s="67"/>
      <c r="C22" s="27" t="s">
        <v>37</v>
      </c>
      <c r="D22" s="36">
        <v>32352941</v>
      </c>
      <c r="E22" s="28"/>
      <c r="F22" s="36">
        <v>32352941</v>
      </c>
      <c r="G22" s="28"/>
      <c r="H22" s="28"/>
      <c r="I22" s="36">
        <v>32352941</v>
      </c>
      <c r="J22" s="36">
        <v>32352941</v>
      </c>
      <c r="K22" s="36">
        <v>32352941</v>
      </c>
      <c r="L22" s="28"/>
      <c r="M22" s="28"/>
      <c r="N22" s="28"/>
      <c r="O22" s="36">
        <v>64705882</v>
      </c>
      <c r="P22" s="28"/>
    </row>
    <row r="23" spans="1:16" ht="30.75" thickBot="1" x14ac:dyDescent="0.3">
      <c r="A23" s="67"/>
      <c r="B23" s="67"/>
      <c r="C23" s="27" t="s">
        <v>38</v>
      </c>
      <c r="D23" s="36">
        <v>64705882</v>
      </c>
      <c r="E23" s="28"/>
      <c r="F23" s="36">
        <v>64705882</v>
      </c>
      <c r="G23" s="28"/>
      <c r="H23" s="28"/>
      <c r="I23" s="36">
        <v>27731094</v>
      </c>
      <c r="J23" s="36">
        <v>27731094</v>
      </c>
      <c r="K23" s="36">
        <v>27731094</v>
      </c>
      <c r="L23" s="28"/>
      <c r="M23" s="28"/>
      <c r="N23" s="28"/>
      <c r="O23" s="36">
        <v>92436976</v>
      </c>
      <c r="P23" s="28"/>
    </row>
    <row r="24" spans="1:16" ht="15.75" thickBot="1" x14ac:dyDescent="0.3">
      <c r="A24" s="68"/>
      <c r="B24" s="69"/>
      <c r="C24" s="29" t="s">
        <v>39</v>
      </c>
      <c r="D24" s="37">
        <f>SUM(D21:D23)</f>
        <v>550000000</v>
      </c>
      <c r="E24" s="30"/>
      <c r="F24" s="37">
        <f>SUM(F21:F23)</f>
        <v>550000000</v>
      </c>
      <c r="G24" s="30"/>
      <c r="H24" s="30"/>
      <c r="I24" s="37">
        <f>SUM(I21:I23)</f>
        <v>140014832</v>
      </c>
      <c r="J24" s="37">
        <f>SUM(J21:J23)</f>
        <v>140014832</v>
      </c>
      <c r="K24" s="37">
        <f>SUM(K21:K23)</f>
        <v>140014832</v>
      </c>
      <c r="L24" s="30"/>
      <c r="M24" s="30"/>
      <c r="N24" s="30"/>
      <c r="O24" s="37">
        <f>SUM(O21:O23)</f>
        <v>690014832</v>
      </c>
      <c r="P24" s="30"/>
    </row>
  </sheetData>
  <mergeCells count="23">
    <mergeCell ref="A21:A24"/>
    <mergeCell ref="B21:B24"/>
    <mergeCell ref="A11:A14"/>
    <mergeCell ref="B11:B14"/>
    <mergeCell ref="A16:A19"/>
    <mergeCell ref="B16:B19"/>
    <mergeCell ref="A6:A9"/>
    <mergeCell ref="B6:B9"/>
    <mergeCell ref="C1:C5"/>
    <mergeCell ref="D1:H1"/>
    <mergeCell ref="J1:M1"/>
    <mergeCell ref="H2:H3"/>
    <mergeCell ref="I2:I3"/>
    <mergeCell ref="J2:J3"/>
    <mergeCell ref="L2:L3"/>
    <mergeCell ref="M2:M3"/>
    <mergeCell ref="N1:N3"/>
    <mergeCell ref="O1:O3"/>
    <mergeCell ref="P1:P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86F9E-566C-4944-B756-CBF0F9445E91}">
  <dimension ref="A1:F7"/>
  <sheetViews>
    <sheetView workbookViewId="0">
      <selection activeCell="F11" sqref="F11"/>
    </sheetView>
  </sheetViews>
  <sheetFormatPr defaultRowHeight="15" x14ac:dyDescent="0.25"/>
  <cols>
    <col min="1" max="1" width="11.85546875" bestFit="1" customWidth="1"/>
    <col min="2" max="2" width="26.85546875" bestFit="1" customWidth="1"/>
    <col min="3" max="3" width="14.42578125" bestFit="1" customWidth="1"/>
    <col min="4" max="4" width="27.28515625" bestFit="1" customWidth="1"/>
    <col min="5" max="5" width="123.85546875" bestFit="1" customWidth="1"/>
    <col min="6" max="6" width="23.140625" customWidth="1"/>
  </cols>
  <sheetData>
    <row r="1" spans="1:6" x14ac:dyDescent="0.25">
      <c r="A1" s="31" t="s">
        <v>0</v>
      </c>
      <c r="B1" s="45" t="s">
        <v>49</v>
      </c>
      <c r="C1" s="45" t="s">
        <v>50</v>
      </c>
      <c r="D1" s="45" t="s">
        <v>2</v>
      </c>
      <c r="E1" s="45" t="s">
        <v>51</v>
      </c>
      <c r="F1" s="54" t="s">
        <v>53</v>
      </c>
    </row>
    <row r="2" spans="1:6" ht="15.75" thickBot="1" x14ac:dyDescent="0.3">
      <c r="A2" s="32" t="s">
        <v>1</v>
      </c>
      <c r="B2" s="11" t="s">
        <v>1</v>
      </c>
      <c r="C2" s="11" t="s">
        <v>1</v>
      </c>
      <c r="D2" s="11" t="s">
        <v>1</v>
      </c>
      <c r="E2" s="11" t="s">
        <v>52</v>
      </c>
      <c r="F2" s="57"/>
    </row>
    <row r="3" spans="1:6" ht="15.75" thickBot="1" x14ac:dyDescent="0.3">
      <c r="A3" s="74" t="s">
        <v>34</v>
      </c>
      <c r="B3" s="71" t="s">
        <v>54</v>
      </c>
      <c r="C3" s="74" t="s">
        <v>40</v>
      </c>
      <c r="D3" s="77" t="s">
        <v>55</v>
      </c>
      <c r="E3" s="46" t="s">
        <v>56</v>
      </c>
      <c r="F3" s="47">
        <v>375000000</v>
      </c>
    </row>
    <row r="4" spans="1:6" ht="15.75" thickBot="1" x14ac:dyDescent="0.3">
      <c r="A4" s="75"/>
      <c r="B4" s="72"/>
      <c r="C4" s="75"/>
      <c r="D4" s="78"/>
      <c r="E4" s="46" t="s">
        <v>57</v>
      </c>
      <c r="F4" s="48">
        <v>3000000</v>
      </c>
    </row>
    <row r="5" spans="1:6" ht="15.75" thickBot="1" x14ac:dyDescent="0.3">
      <c r="A5" s="76"/>
      <c r="B5" s="73"/>
      <c r="C5" s="76"/>
      <c r="D5" s="79"/>
      <c r="E5" s="49" t="s">
        <v>58</v>
      </c>
      <c r="F5" s="48">
        <v>7000000</v>
      </c>
    </row>
    <row r="6" spans="1:6" ht="15.75" thickBot="1" x14ac:dyDescent="0.3">
      <c r="A6" s="50" t="s">
        <v>41</v>
      </c>
      <c r="B6" s="50" t="s">
        <v>54</v>
      </c>
      <c r="C6" s="51" t="s">
        <v>42</v>
      </c>
      <c r="D6" s="50" t="s">
        <v>55</v>
      </c>
      <c r="E6" s="49" t="s">
        <v>58</v>
      </c>
      <c r="F6" s="48">
        <v>140000000</v>
      </c>
    </row>
    <row r="7" spans="1:6" ht="15.75" thickBot="1" x14ac:dyDescent="0.3">
      <c r="A7" s="52" t="s">
        <v>43</v>
      </c>
      <c r="B7" s="52" t="s">
        <v>54</v>
      </c>
      <c r="C7" s="53" t="s">
        <v>48</v>
      </c>
      <c r="D7" s="52" t="s">
        <v>55</v>
      </c>
      <c r="E7" s="49" t="s">
        <v>59</v>
      </c>
      <c r="F7" s="48">
        <v>25000000</v>
      </c>
    </row>
  </sheetData>
  <mergeCells count="5">
    <mergeCell ref="B3:B5"/>
    <mergeCell ref="C3:C5"/>
    <mergeCell ref="D3:D5"/>
    <mergeCell ref="F1:F2"/>
    <mergeCell ref="A3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</vt:lpstr>
      <vt:lpstr>Załącznik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Wójcik Urszula</dc:creator>
  <cp:lastModifiedBy>Urszula Wojcik</cp:lastModifiedBy>
  <dcterms:created xsi:type="dcterms:W3CDTF">2015-06-05T18:19:34Z</dcterms:created>
  <dcterms:modified xsi:type="dcterms:W3CDTF">2022-10-06T07:54:58Z</dcterms:modified>
</cp:coreProperties>
</file>